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eugenewater-my.sharepoint.com/personal/jennifer_connors_eweb_org/Documents/Budget and Rates/2025/"/>
    </mc:Choice>
  </mc:AlternateContent>
  <xr:revisionPtr revIDLastSave="65" documentId="8_{E99629A7-9C5D-1542-AE9F-1B22B9A5E115}" xr6:coauthVersionLast="47" xr6:coauthVersionMax="47" xr10:uidLastSave="{9C5B50F2-4FB1-124B-948C-CA086D06B6C8}"/>
  <bookViews>
    <workbookView xWindow="0" yWindow="500" windowWidth="38400" windowHeight="19100" xr2:uid="{D18FB7BC-4BB6-9946-810B-FE7F420834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I16" i="2"/>
  <c r="D16" i="2"/>
  <c r="E16" i="2" s="1"/>
  <c r="I15" i="2"/>
  <c r="D15" i="2"/>
  <c r="E15" i="2" s="1"/>
  <c r="I14" i="2"/>
  <c r="D14" i="2"/>
  <c r="E14" i="2" s="1"/>
  <c r="I13" i="2"/>
  <c r="D13" i="2"/>
  <c r="E13" i="2" s="1"/>
  <c r="I12" i="2"/>
  <c r="D12" i="2"/>
  <c r="E12" i="2" s="1"/>
  <c r="I11" i="2"/>
  <c r="D11" i="2"/>
  <c r="E11" i="2" s="1"/>
  <c r="I10" i="2"/>
  <c r="D10" i="2"/>
  <c r="E10" i="2" s="1"/>
  <c r="I9" i="2"/>
  <c r="D9" i="2"/>
  <c r="E9" i="2" s="1"/>
  <c r="I8" i="2"/>
  <c r="D8" i="2"/>
  <c r="E8" i="2" s="1"/>
  <c r="I7" i="2"/>
  <c r="D7" i="2"/>
  <c r="E7" i="2" s="1"/>
  <c r="I6" i="2"/>
  <c r="D6" i="2"/>
  <c r="E6" i="2" s="1"/>
  <c r="I5" i="2"/>
  <c r="D5" i="2"/>
  <c r="E5" i="2" s="1"/>
  <c r="E20" i="2" l="1"/>
  <c r="E18" i="2"/>
  <c r="I20" i="2"/>
  <c r="I18" i="2"/>
  <c r="K10" i="2"/>
  <c r="K11" i="2"/>
  <c r="K15" i="2"/>
  <c r="K16" i="2"/>
  <c r="K5" i="2"/>
  <c r="K6" i="2"/>
  <c r="K7" i="2"/>
  <c r="K9" i="2"/>
  <c r="K8" i="2"/>
  <c r="K12" i="2"/>
  <c r="K13" i="2"/>
  <c r="K14" i="2"/>
  <c r="K18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<sst xmlns="http://schemas.openxmlformats.org/spreadsheetml/2006/main" count="28" uniqueCount="26">
  <si>
    <t>Residential Electric Customer Bill Calculator (Effective February 2025)</t>
  </si>
  <si>
    <t>These cells are locked and can't be changed</t>
  </si>
  <si>
    <t>These cells calculate your monthly bill based on the usage you entered</t>
  </si>
  <si>
    <t>Enter Your Monthly Electricity Usage (kWh)</t>
  </si>
  <si>
    <t>2024 Monthly Basic/Fixed Charge</t>
  </si>
  <si>
    <t>2024 Usage Charge per kWh</t>
  </si>
  <si>
    <t>2024 Monthly Electric Bill</t>
  </si>
  <si>
    <t>2025 Monthly Basic/Fixed Charge</t>
  </si>
  <si>
    <t>2025 Usage Charge per kWh</t>
  </si>
  <si>
    <t>2025 Monthly Electric Bill</t>
  </si>
  <si>
    <t>Electric Bill Difference 2024 to 2025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</si>
  <si>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</si>
  <si>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</si>
  <si>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</si>
  <si>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</si>
  <si>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</si>
  <si>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</si>
  <si>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</si>
  <si>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</si>
  <si>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</si>
  <si>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</si>
  <si>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</si>
  <si>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</si>
  <si>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 ANNUAL ELECTRICITY COST</t>
  </si>
  <si>
    <t xml:space="preserve">Find your monthly electricity usage (kWh) by looking on your EWEB bill or logging into MyAccount. Learn more at EWEB.org/billing. </t>
  </si>
  <si>
    <t>AVERAGE MONTHLY ELECTRICITY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</si>
</sst>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.0000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2"/>
      <color rgb="FFC00000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theme="0" tint="-0.499984740745262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2"/>
      <color theme="0" tint="-0.499984740745262"/>
      <name val="Aptos Narrow"/>
      <family val="2"/>
      <scheme val="minor"/>
    </font>
    <font>
      <sz val="12"/>
      <color rgb="FF0070C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0" fillId="0" borderId="0" xfId="0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10" fillId="0" borderId="1" xfId="0" applyNumberFormat="1" applyFont="1" applyBorder="1" applyAlignment="1">
      <alignment horizontal="center" wrapText="1"/>
    </xf>
    <xf numFmtId="165" fontId="10" fillId="0" borderId="1" xfId="0" applyNumberFormat="1" applyFont="1" applyBorder="1" applyAlignment="1">
      <alignment horizontal="center" wrapText="1"/>
    </xf>
    <xf numFmtId="164" fontId="0" fillId="4" borderId="1" xfId="1" applyNumberFormat="1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164" fontId="3" fillId="3" borderId="0" xfId="0" applyNumberFormat="1" applyFont="1" applyFill="1" applyAlignment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0" fontId="3" fillId="3" borderId="0" xfId="0" applyFont="1" applyFill="1" applyAlignment="1">
      <alignment horizontal="left" wrapText="1"/>
    </xf>
    <xf numFmtId="0" fontId="9" fillId="5" borderId="1" xfId="0" applyFont="1" applyFill="1" applyBorder="1" applyAlignment="1">
      <alignment horizontal="center" wrapText="1"/>
    </xf>
    <xf numFmtId="164" fontId="11" fillId="5" borderId="1" xfId="0" applyNumberFormat="1" applyFont="1" applyFill="1" applyBorder="1" applyAlignment="1">
      <alignment horizontal="center" wrapText="1"/>
    </xf>
    <xf numFmtId="165" fontId="11" fillId="5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0</xdr:rowOff>
    </xdr:from>
    <xdr:to>
      <xdr:col>0</xdr:col>
      <xdr:colOff>909539</xdr:colOff>
      <xdr:row>1</xdr:row>
      <xdr:rowOff>256458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8A6A8F-1795-654E-94FC-1AD8E5025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1" y="0"/>
          <a:ext cx="769838" cy="52315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9F38-BCBD-5E46-A855-75729A2977D9}">
  <dimension ref="A1:K31"/>
  <sheetViews>
    <sheetView tabSelected="1" zoomScale="130" zoomScaleNormal="130" workbookViewId="0">
      <selection activeCell="E21" sqref="E21:E31"/>
    </sheetView>
  </sheetViews>
  <sheetFormatPr baseColWidth="10" defaultColWidth="10.83203125" defaultRowHeight="16" x14ac:dyDescent="0.2"/>
  <cols>
    <col min="1" max="1" width="10.83203125" style="3"/>
    <col min="2" max="2" width="21.83203125" style="3" customWidth="1"/>
    <col min="3" max="3" width="19" style="3" customWidth="1"/>
    <col min="4" max="4" width="17.6640625" style="3" customWidth="1"/>
    <col min="5" max="5" width="22.83203125" style="3" customWidth="1"/>
    <col min="6" max="6" width="3.33203125" style="3" customWidth="1"/>
    <col min="7" max="7" width="18.83203125" style="3" customWidth="1"/>
    <col min="8" max="8" width="19" style="3" customWidth="1"/>
    <col min="9" max="9" width="26.5" style="3" customWidth="1"/>
    <col min="10" max="10" width="3" style="3" customWidth="1"/>
    <col min="11" max="11" width="20.33203125" style="3" customWidth="1"/>
    <col min="12" max="16384" width="10.83203125" style="3"/>
  </cols>
  <sheetData>
    <row r="1" spans="1:11" s="2" customFormat="1" ht="22" x14ac:dyDescent="0.3">
      <c r="A1" s="20"/>
      <c r="B1" s="1" t="s">
        <v>0</v>
      </c>
      <c r="C1" s="19"/>
      <c r="D1" s="19"/>
      <c r="E1" s="19"/>
      <c r="K1" s="19"/>
    </row>
    <row r="2" spans="1:11" s="2" customFormat="1" ht="22" x14ac:dyDescent="0.3">
      <c r="A2" s="20"/>
      <c r="B2" s="19"/>
      <c r="C2" s="19"/>
      <c r="D2" s="19"/>
      <c r="E2" s="19"/>
      <c r="K2" s="19"/>
    </row>
    <row r="3" spans="1:11" ht="51" x14ac:dyDescent="0.2">
      <c r="C3" s="21" t="s">
        <v>1</v>
      </c>
      <c r="D3" s="21"/>
      <c r="E3" s="4" t="s">
        <v>2</v>
      </c>
      <c r="G3" s="21" t="s">
        <v>1</v>
      </c>
      <c r="H3" s="21"/>
      <c r="I3" s="4" t="s">
        <v>2</v>
      </c>
    </row>
    <row r="4" spans="1:11" ht="34" x14ac:dyDescent="0.2">
      <c r="A4" s="5"/>
      <c r="B4" s="6" t="s">
        <v>3</v>
      </c>
      <c r="C4" s="7" t="s">
        <v>4</v>
      </c>
      <c r="D4" s="7" t="s">
        <v>5</v>
      </c>
      <c r="E4" s="8" t="s">
        <v>6</v>
      </c>
      <c r="G4" s="23" t="s">
        <v>7</v>
      </c>
      <c r="H4" s="23" t="s">
        <v>8</v>
      </c>
      <c r="I4" s="8" t="s">
        <v>9</v>
      </c>
      <c r="J4" s="9"/>
      <c r="K4" s="10" t="s">
        <v>10</v>
      </c>
    </row>
    <row r="5" spans="1:11" ht="17" x14ac:dyDescent="0.2">
      <c r="A5" s="5" t="s">
        <v>11</v>
      </c>
      <c r="B5" s="26"/>
      <c r="C5" s="11">
        <v>25</v>
      </c>
      <c r="D5" s="12">
        <f>0.0296+0.0736</f>
        <v>0.1032</v>
      </c>
      <c r="E5" s="13">
        <f>C5+(B5*D5)</f>
        <v>25</v>
      </c>
      <c r="G5" s="24">
        <v>30</v>
      </c>
      <c r="H5" s="25">
        <f>0.0338+0.074</f>
        <v>0.10779999999999999</v>
      </c>
      <c r="I5" s="14">
        <f>G5+(B5*H5)</f>
        <v>30</v>
      </c>
      <c r="J5" s="15"/>
      <c r="K5" s="16">
        <f>I5-E5</f>
        <v>5</v>
      </c>
    </row>
    <row r="6" spans="1:11" ht="17" x14ac:dyDescent="0.2">
      <c r="A6" s="5" t="s">
        <v>12</v>
      </c>
      <c r="B6" s="26"/>
      <c r="C6" s="11">
        <v>25</v>
      </c>
      <c r="D6" s="12">
        <f t="shared" ref="D6:D16" si="0">0.0296+0.0736</f>
        <v>0.1032</v>
      </c>
      <c r="E6" s="13">
        <f t="shared" ref="E6:E16" si="1">C6+(B6*D6)</f>
        <v>25</v>
      </c>
      <c r="G6" s="24">
        <v>30</v>
      </c>
      <c r="H6" s="25">
        <f>0.0338+0.074</f>
        <v>0.10779999999999999</v>
      </c>
      <c r="I6" s="14">
        <f t="shared" ref="I6:I16" si="2">G6+(B6*H6)</f>
        <v>30</v>
      </c>
      <c r="J6" s="15"/>
      <c r="K6" s="16">
        <f t="shared" ref="K6:K16" si="3">I6-E6</f>
        <v>5</v>
      </c>
    </row>
    <row r="7" spans="1:11" ht="17" x14ac:dyDescent="0.2">
      <c r="A7" s="5" t="s">
        <v>13</v>
      </c>
      <c r="B7" s="26"/>
      <c r="C7" s="11">
        <v>25</v>
      </c>
      <c r="D7" s="12">
        <f t="shared" si="0"/>
        <v>0.1032</v>
      </c>
      <c r="E7" s="13">
        <f t="shared" si="1"/>
        <v>25</v>
      </c>
      <c r="G7" s="24">
        <v>30</v>
      </c>
      <c r="H7" s="25">
        <f t="shared" ref="H7:H16" si="4">0.0338+0.074</f>
        <v>0.10779999999999999</v>
      </c>
      <c r="I7" s="14">
        <f t="shared" si="2"/>
        <v>30</v>
      </c>
      <c r="J7" s="15"/>
      <c r="K7" s="16">
        <f t="shared" si="3"/>
        <v>5</v>
      </c>
    </row>
    <row r="8" spans="1:11" ht="17" x14ac:dyDescent="0.2">
      <c r="A8" s="5" t="s">
        <v>14</v>
      </c>
      <c r="B8" s="26"/>
      <c r="C8" s="11">
        <v>25</v>
      </c>
      <c r="D8" s="12">
        <f t="shared" si="0"/>
        <v>0.1032</v>
      </c>
      <c r="E8" s="13">
        <f t="shared" si="1"/>
        <v>25</v>
      </c>
      <c r="G8" s="24">
        <v>30</v>
      </c>
      <c r="H8" s="25">
        <f t="shared" si="4"/>
        <v>0.10779999999999999</v>
      </c>
      <c r="I8" s="14">
        <f t="shared" si="2"/>
        <v>30</v>
      </c>
      <c r="J8" s="15"/>
      <c r="K8" s="16">
        <f t="shared" si="3"/>
        <v>5</v>
      </c>
    </row>
    <row r="9" spans="1:11" ht="17" x14ac:dyDescent="0.2">
      <c r="A9" s="5" t="s">
        <v>15</v>
      </c>
      <c r="B9" s="26"/>
      <c r="C9" s="11">
        <v>25</v>
      </c>
      <c r="D9" s="12">
        <f t="shared" si="0"/>
        <v>0.1032</v>
      </c>
      <c r="E9" s="13">
        <f t="shared" si="1"/>
        <v>25</v>
      </c>
      <c r="G9" s="24">
        <v>30</v>
      </c>
      <c r="H9" s="25">
        <f t="shared" si="4"/>
        <v>0.10779999999999999</v>
      </c>
      <c r="I9" s="14">
        <f t="shared" si="2"/>
        <v>30</v>
      </c>
      <c r="J9" s="15"/>
      <c r="K9" s="16">
        <f t="shared" si="3"/>
        <v>5</v>
      </c>
    </row>
    <row r="10" spans="1:11" ht="17" x14ac:dyDescent="0.2">
      <c r="A10" s="5" t="s">
        <v>16</v>
      </c>
      <c r="B10" s="26"/>
      <c r="C10" s="11">
        <v>25</v>
      </c>
      <c r="D10" s="12">
        <f t="shared" si="0"/>
        <v>0.1032</v>
      </c>
      <c r="E10" s="13">
        <f t="shared" si="1"/>
        <v>25</v>
      </c>
      <c r="G10" s="24">
        <v>30</v>
      </c>
      <c r="H10" s="25">
        <f t="shared" si="4"/>
        <v>0.10779999999999999</v>
      </c>
      <c r="I10" s="14">
        <f t="shared" si="2"/>
        <v>30</v>
      </c>
      <c r="J10" s="15"/>
      <c r="K10" s="16">
        <f t="shared" si="3"/>
        <v>5</v>
      </c>
    </row>
    <row r="11" spans="1:11" ht="17" x14ac:dyDescent="0.2">
      <c r="A11" s="5" t="s">
        <v>17</v>
      </c>
      <c r="B11" s="26"/>
      <c r="C11" s="11">
        <v>25</v>
      </c>
      <c r="D11" s="12">
        <f t="shared" si="0"/>
        <v>0.1032</v>
      </c>
      <c r="E11" s="13">
        <f t="shared" si="1"/>
        <v>25</v>
      </c>
      <c r="G11" s="24">
        <v>30</v>
      </c>
      <c r="H11" s="25">
        <f t="shared" si="4"/>
        <v>0.10779999999999999</v>
      </c>
      <c r="I11" s="14">
        <f t="shared" si="2"/>
        <v>30</v>
      </c>
      <c r="J11" s="15"/>
      <c r="K11" s="16">
        <f t="shared" si="3"/>
        <v>5</v>
      </c>
    </row>
    <row r="12" spans="1:11" ht="17" x14ac:dyDescent="0.2">
      <c r="A12" s="5" t="s">
        <v>18</v>
      </c>
      <c r="B12" s="26"/>
      <c r="C12" s="11">
        <v>25</v>
      </c>
      <c r="D12" s="12">
        <f t="shared" si="0"/>
        <v>0.1032</v>
      </c>
      <c r="E12" s="13">
        <f t="shared" si="1"/>
        <v>25</v>
      </c>
      <c r="G12" s="24">
        <v>30</v>
      </c>
      <c r="H12" s="25">
        <f t="shared" si="4"/>
        <v>0.10779999999999999</v>
      </c>
      <c r="I12" s="14">
        <f t="shared" si="2"/>
        <v>30</v>
      </c>
      <c r="J12" s="15"/>
      <c r="K12" s="16">
        <f t="shared" si="3"/>
        <v>5</v>
      </c>
    </row>
    <row r="13" spans="1:11" ht="17" x14ac:dyDescent="0.2">
      <c r="A13" s="5" t="s">
        <v>19</v>
      </c>
      <c r="B13" s="26"/>
      <c r="C13" s="11">
        <v>25</v>
      </c>
      <c r="D13" s="12">
        <f t="shared" si="0"/>
        <v>0.1032</v>
      </c>
      <c r="E13" s="13">
        <f t="shared" si="1"/>
        <v>25</v>
      </c>
      <c r="G13" s="24">
        <v>30</v>
      </c>
      <c r="H13" s="25">
        <f t="shared" si="4"/>
        <v>0.10779999999999999</v>
      </c>
      <c r="I13" s="14">
        <f t="shared" si="2"/>
        <v>30</v>
      </c>
      <c r="J13" s="15"/>
      <c r="K13" s="16">
        <f t="shared" si="3"/>
        <v>5</v>
      </c>
    </row>
    <row r="14" spans="1:11" ht="17" x14ac:dyDescent="0.2">
      <c r="A14" s="5" t="s">
        <v>20</v>
      </c>
      <c r="B14" s="26"/>
      <c r="C14" s="11">
        <v>25</v>
      </c>
      <c r="D14" s="12">
        <f t="shared" si="0"/>
        <v>0.1032</v>
      </c>
      <c r="E14" s="13">
        <f t="shared" si="1"/>
        <v>25</v>
      </c>
      <c r="G14" s="24">
        <v>30</v>
      </c>
      <c r="H14" s="25">
        <f t="shared" si="4"/>
        <v>0.10779999999999999</v>
      </c>
      <c r="I14" s="14">
        <f t="shared" si="2"/>
        <v>30</v>
      </c>
      <c r="J14" s="15"/>
      <c r="K14" s="16">
        <f t="shared" si="3"/>
        <v>5</v>
      </c>
    </row>
    <row r="15" spans="1:11" ht="17" x14ac:dyDescent="0.2">
      <c r="A15" s="5" t="s">
        <v>21</v>
      </c>
      <c r="B15" s="26"/>
      <c r="C15" s="11">
        <v>25</v>
      </c>
      <c r="D15" s="12">
        <f t="shared" si="0"/>
        <v>0.1032</v>
      </c>
      <c r="E15" s="13">
        <f t="shared" si="1"/>
        <v>25</v>
      </c>
      <c r="G15" s="24">
        <v>30</v>
      </c>
      <c r="H15" s="25">
        <f t="shared" si="4"/>
        <v>0.10779999999999999</v>
      </c>
      <c r="I15" s="14">
        <f t="shared" si="2"/>
        <v>30</v>
      </c>
      <c r="J15" s="15"/>
      <c r="K15" s="16">
        <f t="shared" si="3"/>
        <v>5</v>
      </c>
    </row>
    <row r="16" spans="1:11" ht="17" x14ac:dyDescent="0.2">
      <c r="A16" s="5" t="s">
        <v>22</v>
      </c>
      <c r="B16" s="26"/>
      <c r="C16" s="11">
        <v>25</v>
      </c>
      <c r="D16" s="12">
        <f t="shared" si="0"/>
        <v>0.1032</v>
      </c>
      <c r="E16" s="13">
        <f t="shared" si="1"/>
        <v>25</v>
      </c>
      <c r="G16" s="24">
        <v>30</v>
      </c>
      <c r="H16" s="25">
        <f t="shared" si="4"/>
        <v>0.10779999999999999</v>
      </c>
      <c r="I16" s="14">
        <f t="shared" si="2"/>
        <v>30</v>
      </c>
      <c r="J16" s="15"/>
      <c r="K16" s="16">
        <f t="shared" si="3"/>
        <v>5</v>
      </c>
    </row>
    <row r="18" spans="1:11" ht="17" customHeight="1" x14ac:dyDescent="0.2">
      <c r="A18" s="22" t="s">
        <v>23</v>
      </c>
      <c r="B18" s="22"/>
      <c r="C18" s="22"/>
      <c r="D18" s="17"/>
      <c r="E18" s="18">
        <f>SUM(E5:E16)</f>
        <v>300</v>
      </c>
      <c r="F18" s="18"/>
      <c r="G18" s="18"/>
      <c r="H18" s="18"/>
      <c r="I18" s="18">
        <f>SUM(I5:I16)</f>
        <v>360</v>
      </c>
      <c r="J18" s="18"/>
      <c r="K18" s="18">
        <f>SUM(K5:K16)</f>
        <v>60</v>
      </c>
    </row>
    <row r="19" spans="1:11" ht="10" customHeight="1" x14ac:dyDescent="0.2"/>
    <row r="20" spans="1:11" ht="19" customHeight="1" x14ac:dyDescent="0.2">
      <c r="A20" s="22" t="s">
        <v>25</v>
      </c>
      <c r="B20" s="22"/>
      <c r="C20" s="22"/>
      <c r="D20" s="17"/>
      <c r="E20" s="18">
        <f>AVERAGE(E5:E16)</f>
        <v>25</v>
      </c>
      <c r="F20" s="17"/>
      <c r="G20" s="17"/>
      <c r="H20" s="17"/>
      <c r="I20" s="18">
        <f>AVERAGE(I5:I16)</f>
        <v>30</v>
      </c>
      <c r="J20" s="29"/>
      <c r="K20" s="29"/>
    </row>
    <row r="21" spans="1:11" ht="120" customHeight="1" x14ac:dyDescent="0.2">
      <c r="A21" s="27" t="e" vm="1">
        <v>#VALUE!</v>
      </c>
      <c r="B21" s="27"/>
      <c r="C21" s="27"/>
      <c r="D21" s="27"/>
      <c r="E21" s="28" t="s">
        <v>24</v>
      </c>
    </row>
    <row r="22" spans="1:11" x14ac:dyDescent="0.2">
      <c r="A22" s="27"/>
      <c r="B22" s="27"/>
      <c r="C22" s="27"/>
      <c r="D22" s="27"/>
      <c r="E22" s="28"/>
    </row>
    <row r="23" spans="1:11" x14ac:dyDescent="0.2">
      <c r="A23" s="27"/>
      <c r="B23" s="27"/>
      <c r="C23" s="27"/>
      <c r="D23" s="27"/>
      <c r="E23" s="28"/>
    </row>
    <row r="24" spans="1:11" x14ac:dyDescent="0.2">
      <c r="A24" s="27"/>
      <c r="B24" s="27"/>
      <c r="C24" s="27"/>
      <c r="D24" s="27"/>
      <c r="E24" s="28"/>
    </row>
    <row r="25" spans="1:11" x14ac:dyDescent="0.2">
      <c r="A25" s="27"/>
      <c r="B25" s="27"/>
      <c r="C25" s="27"/>
      <c r="D25" s="27"/>
      <c r="E25" s="28"/>
    </row>
    <row r="26" spans="1:11" x14ac:dyDescent="0.2">
      <c r="A26" s="27"/>
      <c r="B26" s="27"/>
      <c r="C26" s="27"/>
      <c r="D26" s="27"/>
      <c r="E26" s="28"/>
    </row>
    <row r="27" spans="1:11" x14ac:dyDescent="0.2">
      <c r="A27" s="27"/>
      <c r="B27" s="27"/>
      <c r="C27" s="27"/>
      <c r="D27" s="27"/>
      <c r="E27" s="28"/>
    </row>
    <row r="28" spans="1:11" x14ac:dyDescent="0.2">
      <c r="A28" s="27"/>
      <c r="B28" s="27"/>
      <c r="C28" s="27"/>
      <c r="D28" s="27"/>
      <c r="E28" s="28"/>
    </row>
    <row r="29" spans="1:11" x14ac:dyDescent="0.2">
      <c r="A29" s="27"/>
      <c r="B29" s="27"/>
      <c r="C29" s="27"/>
      <c r="D29" s="27"/>
      <c r="E29" s="28"/>
    </row>
    <row r="30" spans="1:11" x14ac:dyDescent="0.2">
      <c r="A30" s="27"/>
      <c r="B30" s="27"/>
      <c r="C30" s="27"/>
      <c r="D30" s="27"/>
      <c r="E30" s="28"/>
    </row>
    <row r="31" spans="1:11" x14ac:dyDescent="0.2">
      <c r="A31" s="27"/>
      <c r="B31" s="27"/>
      <c r="C31" s="27"/>
      <c r="D31" s="27"/>
      <c r="E31" s="28"/>
    </row>
  </sheetData>
  <sheetProtection algorithmName="SHA-512" hashValue="ng8nOdumuFqlF/Yfu27wMZFCmJB/0L38MsRMfXotJN42O/NBedvEg3t+8B8VT0el7nN6jeo9mZiYvuAmgUsb6g==" saltValue="RWczJGkmydSPFhIH/qCQZw==" spinCount="100000" sheet="1" objects="1" scenarios="1"/>
  <mergeCells count="7">
    <mergeCell ref="A1:A2"/>
    <mergeCell ref="C3:D3"/>
    <mergeCell ref="G3:H3"/>
    <mergeCell ref="A18:C18"/>
    <mergeCell ref="A21:D31"/>
    <mergeCell ref="E21:E31"/>
    <mergeCell ref="A20:C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Connors</dc:creator>
  <cp:keywords/>
  <dc:description/>
  <cp:lastModifiedBy>Jennifer Connors</cp:lastModifiedBy>
  <cp:revision/>
  <dcterms:created xsi:type="dcterms:W3CDTF">2025-01-27T17:19:31Z</dcterms:created>
  <dcterms:modified xsi:type="dcterms:W3CDTF">2025-01-28T14:27:48Z</dcterms:modified>
  <cp:category/>
  <cp:contentStatus/>
</cp:coreProperties>
</file>